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ept\IR\A_Disclosures\2025 Disclosure Updates\"/>
    </mc:Choice>
  </mc:AlternateContent>
  <xr:revisionPtr revIDLastSave="0" documentId="13_ncr:1_{D70B4194-C02A-4C93-A1D7-88A36659C30E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Table 1" sheetId="1" r:id="rId1"/>
  </sheets>
  <definedNames>
    <definedName name="_xlnm.Print_Area" localSheetId="0">'Table 1'!$B$2:$H$28</definedName>
  </definedNames>
  <calcPr calcId="191029"/>
</workbook>
</file>

<file path=xl/calcChain.xml><?xml version="1.0" encoding="utf-8"?>
<calcChain xmlns="http://schemas.openxmlformats.org/spreadsheetml/2006/main">
  <c r="G28" i="1" l="1"/>
  <c r="G27" i="1"/>
  <c r="H24" i="1" l="1"/>
  <c r="H23" i="1"/>
  <c r="H22" i="1"/>
  <c r="H20" i="1"/>
  <c r="H19" i="1"/>
  <c r="H17" i="1"/>
  <c r="H16" i="1"/>
  <c r="F28" i="1"/>
  <c r="F27" i="1"/>
</calcChain>
</file>

<file path=xl/sharedStrings.xml><?xml version="1.0" encoding="utf-8"?>
<sst xmlns="http://schemas.openxmlformats.org/spreadsheetml/2006/main" count="35" uniqueCount="28">
  <si>
    <r>
      <rPr>
        <b/>
        <sz val="10.5"/>
        <rFont val="Arial"/>
        <family val="2"/>
      </rPr>
      <t>Robert Morris University</t>
    </r>
  </si>
  <si>
    <r>
      <rPr>
        <b/>
        <sz val="10.5"/>
        <rFont val="Arial"/>
        <family val="2"/>
      </rPr>
      <t>Disaggregated Six Year Graduation Rates</t>
    </r>
  </si>
  <si>
    <r>
      <rPr>
        <b/>
        <sz val="10.5"/>
        <rFont val="Arial"/>
        <family val="2"/>
      </rPr>
      <t>Cohort Year</t>
    </r>
  </si>
  <si>
    <r>
      <rPr>
        <b/>
        <sz val="10.5"/>
        <rFont val="Arial"/>
        <family val="2"/>
      </rPr>
      <t>Reporting Year</t>
    </r>
  </si>
  <si>
    <r>
      <rPr>
        <sz val="10.5"/>
        <rFont val="Arial"/>
        <family val="2"/>
      </rPr>
      <t>Nonresident Alien</t>
    </r>
  </si>
  <si>
    <r>
      <rPr>
        <sz val="10.5"/>
        <rFont val="Arial"/>
        <family val="2"/>
      </rPr>
      <t>Hispanic/Latino</t>
    </r>
  </si>
  <si>
    <r>
      <rPr>
        <sz val="10.5"/>
        <rFont val="Arial"/>
        <family val="2"/>
      </rPr>
      <t>American Indian or Alaskan Native</t>
    </r>
  </si>
  <si>
    <r>
      <rPr>
        <sz val="10.5"/>
        <rFont val="Arial"/>
        <family val="2"/>
      </rPr>
      <t>Asian</t>
    </r>
  </si>
  <si>
    <r>
      <rPr>
        <sz val="10.5"/>
        <rFont val="Arial"/>
        <family val="2"/>
      </rPr>
      <t>Black or African American</t>
    </r>
  </si>
  <si>
    <r>
      <rPr>
        <sz val="10.5"/>
        <rFont val="Arial"/>
        <family val="2"/>
      </rPr>
      <t>Native Hawaiian or Other Pacific Islander</t>
    </r>
  </si>
  <si>
    <r>
      <rPr>
        <sz val="10.5"/>
        <rFont val="Arial"/>
        <family val="2"/>
      </rPr>
      <t>White</t>
    </r>
  </si>
  <si>
    <r>
      <rPr>
        <sz val="10.5"/>
        <rFont val="Arial"/>
        <family val="2"/>
      </rPr>
      <t>Two or More Races</t>
    </r>
  </si>
  <si>
    <r>
      <rPr>
        <sz val="10.5"/>
        <rFont val="Arial"/>
        <family val="2"/>
      </rPr>
      <t>Races/Ethnicity Unknown</t>
    </r>
  </si>
  <si>
    <r>
      <rPr>
        <sz val="10.5"/>
        <rFont val="Arial"/>
        <family val="2"/>
      </rPr>
      <t>Pell recipient when 1st enrolled</t>
    </r>
  </si>
  <si>
    <r>
      <rPr>
        <sz val="10.5"/>
        <rFont val="Arial"/>
        <family val="2"/>
      </rPr>
      <t>Not Pell recipient when 1st enrolled</t>
    </r>
  </si>
  <si>
    <t>2023-24</t>
  </si>
  <si>
    <t>All Students</t>
  </si>
  <si>
    <t>2020-21</t>
  </si>
  <si>
    <t>2021-22</t>
  </si>
  <si>
    <t>2022-23</t>
  </si>
  <si>
    <t>Cohort n</t>
  </si>
  <si>
    <t>By Gender</t>
  </si>
  <si>
    <t>Male</t>
  </si>
  <si>
    <t>Female</t>
  </si>
  <si>
    <t>By Ethnicity</t>
  </si>
  <si>
    <t>Graduation Rate by Pell Grant Eligibility</t>
  </si>
  <si>
    <t>-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</si>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</sst>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Times New Roman"/>
      <charset val="204"/>
    </font>
    <font>
      <b/>
      <sz val="10.5"/>
      <name val="Arial"/>
      <family val="2"/>
    </font>
    <font>
      <b/>
      <sz val="10.5"/>
      <color rgb="FF000000"/>
      <name val="Arial"/>
      <family val="2"/>
    </font>
    <font>
      <sz val="10.5"/>
      <color rgb="FF000000"/>
      <name val="Arial"/>
      <family val="2"/>
    </font>
    <font>
      <sz val="10.5"/>
      <name val="Arial"/>
      <family val="2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34">
    <xf numFmtId="0" fontId="0" fillId="0" borderId="0" xfId="0" applyAlignment="1">
      <alignment horizontal="left" vertical="top"/>
    </xf>
    <xf numFmtId="1" fontId="2" fillId="0" borderId="2" xfId="0" applyNumberFormat="1" applyFont="1" applyBorder="1" applyAlignment="1">
      <alignment horizontal="left" vertical="top" indent="2" shrinkToFit="1"/>
    </xf>
    <xf numFmtId="0" fontId="1" fillId="0" borderId="2" xfId="0" applyFont="1" applyBorder="1" applyAlignment="1">
      <alignment horizontal="left" vertical="top" wrapText="1" indent="1"/>
    </xf>
    <xf numFmtId="0" fontId="0" fillId="2" borderId="2" xfId="0" applyFill="1" applyBorder="1" applyAlignment="1">
      <alignment horizontal="left" wrapText="1"/>
    </xf>
    <xf numFmtId="9" fontId="3" fillId="0" borderId="2" xfId="0" applyNumberFormat="1" applyFont="1" applyBorder="1" applyAlignment="1">
      <alignment horizontal="center" vertical="top" shrinkToFit="1"/>
    </xf>
    <xf numFmtId="0" fontId="0" fillId="2" borderId="2" xfId="0" applyFill="1" applyBorder="1" applyAlignment="1">
      <alignment horizontal="center" wrapText="1"/>
    </xf>
    <xf numFmtId="0" fontId="4" fillId="0" borderId="2" xfId="0" applyFont="1" applyBorder="1" applyAlignment="1">
      <alignment horizontal="center" vertical="top" wrapText="1"/>
    </xf>
    <xf numFmtId="0" fontId="0" fillId="0" borderId="8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1" fillId="0" borderId="2" xfId="0" applyFont="1" applyBorder="1" applyAlignment="1">
      <alignment horizontal="righ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  <xf numFmtId="1" fontId="3" fillId="0" borderId="2" xfId="0" applyNumberFormat="1" applyFont="1" applyBorder="1" applyAlignment="1">
      <alignment horizontal="center" vertical="top" shrinkToFit="1"/>
    </xf>
    <xf numFmtId="0" fontId="5" fillId="0" borderId="8" xfId="0" applyFont="1" applyBorder="1" applyAlignment="1">
      <alignment horizontal="left" wrapText="1"/>
    </xf>
    <xf numFmtId="0" fontId="0" fillId="0" borderId="0" xfId="0" applyBorder="1" applyAlignment="1">
      <alignment horizontal="center" wrapText="1"/>
    </xf>
    <xf numFmtId="0" fontId="4" fillId="0" borderId="2" xfId="0" applyFont="1" applyBorder="1" applyAlignment="1">
      <alignment horizontal="left" vertical="top" wrapText="1" indent="2"/>
    </xf>
    <xf numFmtId="1" fontId="2" fillId="0" borderId="10" xfId="0" applyNumberFormat="1" applyFont="1" applyBorder="1" applyAlignment="1">
      <alignment horizontal="left" vertical="top" indent="2" shrinkToFit="1"/>
    </xf>
    <xf numFmtId="0" fontId="1" fillId="0" borderId="10" xfId="0" applyFont="1" applyBorder="1" applyAlignment="1">
      <alignment horizontal="center" vertical="top" wrapText="1"/>
    </xf>
    <xf numFmtId="9" fontId="3" fillId="0" borderId="10" xfId="0" applyNumberFormat="1" applyFont="1" applyBorder="1" applyAlignment="1">
      <alignment horizontal="center" vertical="top" shrinkToFit="1"/>
    </xf>
    <xf numFmtId="9" fontId="3" fillId="0" borderId="10" xfId="1" applyFont="1" applyBorder="1" applyAlignment="1">
      <alignment horizontal="center" vertical="top" shrinkToFit="1"/>
    </xf>
    <xf numFmtId="0" fontId="4" fillId="0" borderId="10" xfId="0" applyFont="1" applyBorder="1" applyAlignment="1">
      <alignment horizontal="center" vertical="top" wrapText="1"/>
    </xf>
    <xf numFmtId="0" fontId="0" fillId="0" borderId="11" xfId="0" applyBorder="1" applyAlignment="1">
      <alignment horizontal="left" wrapText="1"/>
    </xf>
    <xf numFmtId="0" fontId="0" fillId="0" borderId="11" xfId="0" applyBorder="1" applyAlignment="1">
      <alignment horizontal="center" wrapText="1"/>
    </xf>
    <xf numFmtId="0" fontId="0" fillId="0" borderId="8" xfId="0" applyBorder="1" applyAlignment="1">
      <alignment horizontal="left" vertical="top"/>
    </xf>
    <xf numFmtId="0" fontId="1" fillId="2" borderId="10" xfId="0" applyFont="1" applyFill="1" applyBorder="1" applyAlignment="1">
      <alignment horizontal="center"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28"/>
  <sheetViews>
    <sheetView showGridLines="0" tabSelected="1" workbookViewId="0">
      <selection activeCell="B1" sqref="B1:I29"/>
    </sheetView>
  </sheetViews>
  <sheetFormatPr defaultRowHeight="12.75" x14ac:dyDescent="0.2"/>
  <cols>
    <col min="2" max="2" width="48.83203125" customWidth="1"/>
    <col min="3" max="6" width="11.6640625" customWidth="1"/>
    <col min="7" max="7" width="11.83203125" customWidth="1"/>
    <col min="8" max="8" width="3.5" hidden="1" customWidth="1"/>
  </cols>
  <sheetData>
    <row r="1" spans="2:9" ht="49.5" customHeight="1" x14ac:dyDescent="0.2"/>
    <row r="2" spans="2:9" ht="15" customHeight="1" x14ac:dyDescent="0.2">
      <c r="B2" s="28" t="s">
        <v>0</v>
      </c>
      <c r="C2" s="29"/>
      <c r="D2" s="29"/>
      <c r="E2" s="29"/>
      <c r="F2" s="29"/>
      <c r="G2" s="29"/>
      <c r="H2" s="30"/>
      <c r="I2" s="24"/>
    </row>
    <row r="3" spans="2:9" ht="15" customHeight="1" x14ac:dyDescent="0.2">
      <c r="B3" s="31" t="s">
        <v>1</v>
      </c>
      <c r="C3" s="32"/>
      <c r="D3" s="32"/>
      <c r="E3" s="32"/>
      <c r="F3" s="32"/>
      <c r="G3" s="32"/>
      <c r="H3" s="33"/>
      <c r="I3" s="24"/>
    </row>
    <row r="4" spans="2:9" ht="16.5" customHeight="1" x14ac:dyDescent="0.2">
      <c r="B4" s="7"/>
      <c r="C4" s="8"/>
      <c r="D4" s="8"/>
      <c r="E4" s="8"/>
      <c r="F4" s="8"/>
      <c r="G4" s="8"/>
      <c r="H4" s="9"/>
      <c r="I4" s="24"/>
    </row>
    <row r="5" spans="2:9" ht="15" customHeight="1" x14ac:dyDescent="0.2">
      <c r="B5" s="10" t="s">
        <v>2</v>
      </c>
      <c r="C5" s="1">
        <v>2014</v>
      </c>
      <c r="D5" s="1">
        <v>2015</v>
      </c>
      <c r="E5" s="1">
        <v>2016</v>
      </c>
      <c r="F5" s="1">
        <v>2017</v>
      </c>
      <c r="G5" s="17">
        <v>2018</v>
      </c>
      <c r="H5" s="1">
        <v>2018</v>
      </c>
      <c r="I5" s="24"/>
    </row>
    <row r="6" spans="2:9" ht="15" customHeight="1" x14ac:dyDescent="0.2">
      <c r="B6" s="10" t="s">
        <v>3</v>
      </c>
      <c r="C6" s="2" t="s">
        <v>17</v>
      </c>
      <c r="D6" s="2" t="s">
        <v>18</v>
      </c>
      <c r="E6" s="2" t="s">
        <v>19</v>
      </c>
      <c r="F6" s="2" t="s">
        <v>15</v>
      </c>
      <c r="G6" s="18" t="s">
        <v>27</v>
      </c>
      <c r="H6" s="11" t="s">
        <v>20</v>
      </c>
      <c r="I6" s="24"/>
    </row>
    <row r="7" spans="2:9" x14ac:dyDescent="0.2">
      <c r="B7" s="7"/>
      <c r="C7" s="8"/>
      <c r="D7" s="8"/>
      <c r="E7" s="8"/>
      <c r="F7" s="8"/>
      <c r="G7" s="8"/>
      <c r="H7" s="22"/>
      <c r="I7" s="24"/>
    </row>
    <row r="8" spans="2:9" ht="15" customHeight="1" x14ac:dyDescent="0.2">
      <c r="B8" s="25" t="s">
        <v>16</v>
      </c>
      <c r="C8" s="26"/>
      <c r="D8" s="26"/>
      <c r="E8" s="26"/>
      <c r="F8" s="26"/>
      <c r="G8" s="27"/>
      <c r="H8" s="3"/>
      <c r="I8" s="24"/>
    </row>
    <row r="9" spans="2:9" ht="15" customHeight="1" x14ac:dyDescent="0.2">
      <c r="B9" s="12"/>
      <c r="C9" s="4">
        <v>0.69</v>
      </c>
      <c r="D9" s="4">
        <v>0.65</v>
      </c>
      <c r="E9" s="4">
        <v>0.65</v>
      </c>
      <c r="F9" s="4">
        <v>0.66</v>
      </c>
      <c r="G9" s="19">
        <v>0.65</v>
      </c>
      <c r="H9" s="13">
        <v>536</v>
      </c>
      <c r="I9" s="24"/>
    </row>
    <row r="10" spans="2:9" ht="16.5" customHeight="1" x14ac:dyDescent="0.2">
      <c r="B10" s="14"/>
      <c r="C10" s="15"/>
      <c r="D10" s="15"/>
      <c r="E10" s="15"/>
      <c r="F10" s="15"/>
      <c r="G10" s="15"/>
      <c r="H10" s="23"/>
      <c r="I10" s="24"/>
    </row>
    <row r="11" spans="2:9" ht="15" customHeight="1" x14ac:dyDescent="0.2">
      <c r="B11" s="25" t="s">
        <v>21</v>
      </c>
      <c r="C11" s="26"/>
      <c r="D11" s="26"/>
      <c r="E11" s="26"/>
      <c r="F11" s="26"/>
      <c r="G11" s="27"/>
      <c r="H11" s="5"/>
      <c r="I11" s="24"/>
    </row>
    <row r="12" spans="2:9" ht="15" customHeight="1" x14ac:dyDescent="0.2">
      <c r="B12" s="16" t="s">
        <v>22</v>
      </c>
      <c r="C12" s="4">
        <v>0.64</v>
      </c>
      <c r="D12" s="4">
        <v>0.61</v>
      </c>
      <c r="E12" s="4">
        <v>0.63</v>
      </c>
      <c r="F12" s="4">
        <v>0.61706783369803098</v>
      </c>
      <c r="G12" s="20">
        <v>0.62</v>
      </c>
      <c r="H12" s="13">
        <v>265</v>
      </c>
      <c r="I12" s="24"/>
    </row>
    <row r="13" spans="2:9" ht="15" customHeight="1" x14ac:dyDescent="0.2">
      <c r="B13" s="16" t="s">
        <v>23</v>
      </c>
      <c r="C13" s="4">
        <v>0.76</v>
      </c>
      <c r="D13" s="4">
        <v>0.69</v>
      </c>
      <c r="E13" s="4">
        <v>0.68</v>
      </c>
      <c r="F13" s="4">
        <v>0.69829683698296796</v>
      </c>
      <c r="G13" s="20">
        <v>0.7</v>
      </c>
      <c r="H13" s="13">
        <v>271</v>
      </c>
      <c r="I13" s="24"/>
    </row>
    <row r="14" spans="2:9" ht="16.5" customHeight="1" x14ac:dyDescent="0.2">
      <c r="B14" s="14"/>
      <c r="C14" s="15"/>
      <c r="D14" s="15"/>
      <c r="E14" s="15"/>
      <c r="F14" s="15"/>
      <c r="G14" s="20"/>
      <c r="H14" s="23"/>
      <c r="I14" s="24"/>
    </row>
    <row r="15" spans="2:9" ht="15" customHeight="1" x14ac:dyDescent="0.2">
      <c r="B15" s="25" t="s">
        <v>24</v>
      </c>
      <c r="C15" s="26"/>
      <c r="D15" s="26"/>
      <c r="E15" s="26"/>
      <c r="F15" s="26"/>
      <c r="G15" s="27"/>
      <c r="H15" s="5"/>
      <c r="I15" s="24"/>
    </row>
    <row r="16" spans="2:9" ht="15" customHeight="1" x14ac:dyDescent="0.2">
      <c r="B16" s="16" t="s">
        <v>4</v>
      </c>
      <c r="C16" s="4">
        <v>0.77</v>
      </c>
      <c r="D16" s="4">
        <v>0.72</v>
      </c>
      <c r="E16" s="4">
        <v>0.75</v>
      </c>
      <c r="F16" s="4">
        <v>0.63</v>
      </c>
      <c r="G16" s="20">
        <v>0.68</v>
      </c>
      <c r="H16" s="13">
        <f>16+7</f>
        <v>23</v>
      </c>
      <c r="I16" s="24"/>
    </row>
    <row r="17" spans="2:9" ht="15" customHeight="1" x14ac:dyDescent="0.2">
      <c r="B17" s="16" t="s">
        <v>5</v>
      </c>
      <c r="C17" s="4">
        <v>1</v>
      </c>
      <c r="D17" s="4">
        <v>0.33</v>
      </c>
      <c r="E17" s="4">
        <v>0</v>
      </c>
      <c r="F17" s="4">
        <v>1</v>
      </c>
      <c r="G17" s="20">
        <v>1</v>
      </c>
      <c r="H17" s="13">
        <f>1+2</f>
        <v>3</v>
      </c>
      <c r="I17" s="24"/>
    </row>
    <row r="18" spans="2:9" ht="15" customHeight="1" x14ac:dyDescent="0.2">
      <c r="B18" s="16" t="s">
        <v>6</v>
      </c>
      <c r="C18" s="4" t="s">
        <v>26</v>
      </c>
      <c r="D18" s="4" t="s">
        <v>26</v>
      </c>
      <c r="E18" s="4">
        <v>1</v>
      </c>
      <c r="F18" s="4" t="s">
        <v>26</v>
      </c>
      <c r="G18" s="19" t="s">
        <v>26</v>
      </c>
      <c r="H18" s="13">
        <v>0</v>
      </c>
      <c r="I18" s="24"/>
    </row>
    <row r="19" spans="2:9" ht="15" customHeight="1" x14ac:dyDescent="0.2">
      <c r="B19" s="16" t="s">
        <v>7</v>
      </c>
      <c r="C19" s="4">
        <v>0.33</v>
      </c>
      <c r="D19" s="4">
        <v>0.42</v>
      </c>
      <c r="E19" s="4">
        <v>0.55000000000000004</v>
      </c>
      <c r="F19" s="4">
        <v>0.82</v>
      </c>
      <c r="G19" s="20">
        <v>0.71</v>
      </c>
      <c r="H19" s="13">
        <f>2+3</f>
        <v>5</v>
      </c>
      <c r="I19" s="24"/>
    </row>
    <row r="20" spans="2:9" ht="15" customHeight="1" x14ac:dyDescent="0.2">
      <c r="B20" s="16" t="s">
        <v>8</v>
      </c>
      <c r="C20" s="4">
        <v>0.34</v>
      </c>
      <c r="D20" s="4">
        <v>0.45</v>
      </c>
      <c r="E20" s="4">
        <v>0.35</v>
      </c>
      <c r="F20" s="4">
        <v>0.32</v>
      </c>
      <c r="G20" s="20">
        <v>0.39</v>
      </c>
      <c r="H20" s="13">
        <f>16+12</f>
        <v>28</v>
      </c>
      <c r="I20" s="24"/>
    </row>
    <row r="21" spans="2:9" ht="15" customHeight="1" x14ac:dyDescent="0.2">
      <c r="B21" s="16" t="s">
        <v>9</v>
      </c>
      <c r="C21" s="4">
        <v>1</v>
      </c>
      <c r="D21" s="6" t="s">
        <v>26</v>
      </c>
      <c r="E21" s="6" t="s">
        <v>26</v>
      </c>
      <c r="F21" s="6" t="s">
        <v>26</v>
      </c>
      <c r="G21" s="21" t="s">
        <v>26</v>
      </c>
      <c r="H21" s="6">
        <v>0</v>
      </c>
      <c r="I21" s="24"/>
    </row>
    <row r="22" spans="2:9" ht="15" customHeight="1" x14ac:dyDescent="0.2">
      <c r="B22" s="16" t="s">
        <v>10</v>
      </c>
      <c r="C22" s="4">
        <v>0.73</v>
      </c>
      <c r="D22" s="4">
        <v>0.68</v>
      </c>
      <c r="E22" s="4">
        <v>0.68</v>
      </c>
      <c r="F22" s="4">
        <v>0.69</v>
      </c>
      <c r="G22" s="20">
        <v>0.7</v>
      </c>
      <c r="H22" s="13">
        <f>227+212</f>
        <v>439</v>
      </c>
      <c r="I22" s="24"/>
    </row>
    <row r="23" spans="2:9" ht="15" customHeight="1" x14ac:dyDescent="0.2">
      <c r="B23" s="16" t="s">
        <v>11</v>
      </c>
      <c r="C23" s="4">
        <v>0.55000000000000004</v>
      </c>
      <c r="D23" s="4">
        <v>0.46</v>
      </c>
      <c r="E23" s="4">
        <v>0.55000000000000004</v>
      </c>
      <c r="F23" s="4">
        <v>0.55000000000000004</v>
      </c>
      <c r="G23" s="20">
        <v>0.5</v>
      </c>
      <c r="H23" s="13">
        <f>17+13</f>
        <v>30</v>
      </c>
      <c r="I23" s="24"/>
    </row>
    <row r="24" spans="2:9" ht="15" customHeight="1" x14ac:dyDescent="0.2">
      <c r="B24" s="16" t="s">
        <v>12</v>
      </c>
      <c r="C24" s="4">
        <v>0.71</v>
      </c>
      <c r="D24" s="4">
        <v>0.82</v>
      </c>
      <c r="E24" s="4">
        <v>0.68</v>
      </c>
      <c r="F24" s="4">
        <v>0.72</v>
      </c>
      <c r="G24" s="20">
        <v>0.62</v>
      </c>
      <c r="H24" s="13">
        <f>3+5</f>
        <v>8</v>
      </c>
      <c r="I24" s="24"/>
    </row>
    <row r="25" spans="2:9" ht="16.5" customHeight="1" x14ac:dyDescent="0.2">
      <c r="B25" s="7"/>
      <c r="C25" s="15"/>
      <c r="D25" s="15"/>
      <c r="E25" s="15"/>
      <c r="F25" s="15"/>
      <c r="G25" s="20"/>
      <c r="H25" s="13"/>
      <c r="I25" s="24"/>
    </row>
    <row r="26" spans="2:9" ht="15" customHeight="1" x14ac:dyDescent="0.2">
      <c r="B26" s="25" t="s">
        <v>25</v>
      </c>
      <c r="C26" s="26"/>
      <c r="D26" s="26"/>
      <c r="E26" s="26"/>
      <c r="F26" s="26"/>
      <c r="G26" s="27"/>
      <c r="H26" s="5"/>
      <c r="I26" s="24"/>
    </row>
    <row r="27" spans="2:9" ht="15" customHeight="1" x14ac:dyDescent="0.2">
      <c r="B27" s="16" t="s">
        <v>13</v>
      </c>
      <c r="C27" s="4">
        <v>0.59</v>
      </c>
      <c r="D27" s="4">
        <v>0.69</v>
      </c>
      <c r="E27" s="4">
        <v>0.6</v>
      </c>
      <c r="F27" s="4">
        <f>155/273</f>
        <v>0.56776556776556775</v>
      </c>
      <c r="G27" s="19">
        <f>185/301</f>
        <v>0.61461794019933558</v>
      </c>
      <c r="H27" s="13">
        <v>185</v>
      </c>
      <c r="I27" s="24"/>
    </row>
    <row r="28" spans="2:9" ht="15" customHeight="1" x14ac:dyDescent="0.2">
      <c r="B28" s="16" t="s">
        <v>14</v>
      </c>
      <c r="C28" s="4">
        <v>0.73</v>
      </c>
      <c r="D28" s="4">
        <v>0.63</v>
      </c>
      <c r="E28" s="4">
        <v>0.68</v>
      </c>
      <c r="F28" s="4">
        <f>(153+261)/(224+371)</f>
        <v>0.69579831932773106</v>
      </c>
      <c r="G28" s="19">
        <f>351/(277+238)</f>
        <v>0.68155339805825244</v>
      </c>
      <c r="H28" s="13">
        <v>351</v>
      </c>
      <c r="I28" s="24"/>
    </row>
  </sheetData>
  <mergeCells count="6">
    <mergeCell ref="B26:G26"/>
    <mergeCell ref="B2:H2"/>
    <mergeCell ref="B3:H3"/>
    <mergeCell ref="B8:G8"/>
    <mergeCell ref="B11:G11"/>
    <mergeCell ref="B15:G15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Company>Robert Morris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Koshute</dc:creator>
  <cp:lastModifiedBy>David Ausman</cp:lastModifiedBy>
  <cp:lastPrinted>2025-04-15T12:26:46Z</cp:lastPrinted>
  <dcterms:created xsi:type="dcterms:W3CDTF">2024-05-17T20:42:06Z</dcterms:created>
  <dcterms:modified xsi:type="dcterms:W3CDTF">2025-04-15T12:27:28Z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2023-04-18T00:00:00Z</vt:filetime>
  </property>
  <property fmtid="{D5CDD505-2E9C-101B-9397-08002B2CF9AE}" pid="3" name="Creator">
    <vt:lpwstr>Acrobat PDFMaker 23 for Excel</vt:lpwstr>
  </property>
  <property fmtid="{D5CDD505-2E9C-101B-9397-08002B2CF9AE}" pid="4" name="LastSaved">
    <vt:filetime>2024-05-17T00:00:00Z</vt:filetime>
  </property>
  <property fmtid="{D5CDD505-2E9C-101B-9397-08002B2CF9AE}" pid="5" name="Producer">
    <vt:lpwstr>Adobe PDF Library 23.1.175</vt:lpwstr>
  </property>
</Properties>
</file>